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1"/>
  </bookViews>
  <sheets>
    <sheet name="Q4" sheetId="4" r:id="rId1"/>
    <sheet name="Q4 Detail" sheetId="6" r:id="rId2"/>
  </sheets>
  <definedNames>
    <definedName name="_xlnm._FilterDatabase" localSheetId="0" hidden="1">'Q4'!$A$2:$L$25</definedName>
    <definedName name="_xlnm._FilterDatabase" localSheetId="1" hidden="1">'Q4 Detail'!$A$1:$N$25</definedName>
  </definedNames>
  <calcPr calcId="125725"/>
</workbook>
</file>

<file path=xl/calcChain.xml><?xml version="1.0" encoding="utf-8"?>
<calcChain xmlns="http://schemas.openxmlformats.org/spreadsheetml/2006/main">
  <c r="L14" i="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L3"/>
  <c r="L4"/>
  <c r="L5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"/>
  <c r="M2"/>
  <c r="J10"/>
  <c r="J12"/>
  <c r="J13"/>
  <c r="J6"/>
  <c r="J16"/>
  <c r="J4"/>
  <c r="J19"/>
  <c r="J11"/>
  <c r="J5"/>
  <c r="J20"/>
  <c r="J21"/>
  <c r="J14"/>
  <c r="J2"/>
  <c r="J7"/>
  <c r="J17"/>
  <c r="J22"/>
  <c r="J9"/>
  <c r="J23"/>
  <c r="J3"/>
  <c r="J18"/>
  <c r="J8"/>
  <c r="J24"/>
  <c r="J25"/>
  <c r="J15"/>
  <c r="J28" l="1"/>
  <c r="K25" s="1"/>
  <c r="K14" l="1"/>
  <c r="K17"/>
  <c r="K15"/>
  <c r="K19"/>
  <c r="K13"/>
  <c r="K21"/>
  <c r="K3"/>
  <c r="K6"/>
  <c r="K7"/>
  <c r="K24"/>
  <c r="K11"/>
  <c r="K23"/>
  <c r="K10"/>
  <c r="K16"/>
  <c r="K5"/>
  <c r="K2"/>
  <c r="K9"/>
  <c r="K8"/>
  <c r="K12"/>
  <c r="K4"/>
  <c r="K20"/>
  <c r="K22"/>
  <c r="K18"/>
</calcChain>
</file>

<file path=xl/sharedStrings.xml><?xml version="1.0" encoding="utf-8"?>
<sst xmlns="http://schemas.openxmlformats.org/spreadsheetml/2006/main" count="345" uniqueCount="125">
  <si>
    <t>Date</t>
  </si>
  <si>
    <t>Location</t>
  </si>
  <si>
    <t>Ann Arbor</t>
  </si>
  <si>
    <t>Gro</t>
  </si>
  <si>
    <t>Highlander</t>
  </si>
  <si>
    <t>Tezz - Trygon</t>
  </si>
  <si>
    <t>Welder Control</t>
  </si>
  <si>
    <t>MUD - Aggro</t>
  </si>
  <si>
    <t>Mol</t>
  </si>
  <si>
    <t>Tezz - Cobra</t>
  </si>
  <si>
    <t>Melbourne</t>
  </si>
  <si>
    <t>Tezz - Preordain</t>
  </si>
  <si>
    <t>Dredge - Sharuum</t>
  </si>
  <si>
    <t>Oath - Elephant</t>
  </si>
  <si>
    <t>Stax - Mono-R</t>
  </si>
  <si>
    <t>Dredge - Fatestitcher</t>
  </si>
  <si>
    <t>Players</t>
  </si>
  <si>
    <t>Zurich</t>
  </si>
  <si>
    <t>Bomberman</t>
  </si>
  <si>
    <t>TPS - Bob</t>
  </si>
  <si>
    <t>Dredge - Turtle</t>
  </si>
  <si>
    <t>Alcobendas</t>
  </si>
  <si>
    <t>Gush - Control</t>
  </si>
  <si>
    <t>Gush - Combo</t>
  </si>
  <si>
    <t>TPS - Gush</t>
  </si>
  <si>
    <t>La Habra</t>
  </si>
  <si>
    <t>TPS</t>
  </si>
  <si>
    <t>The Deck</t>
  </si>
  <si>
    <t>Badalona</t>
  </si>
  <si>
    <t>Tezz - Traditional</t>
  </si>
  <si>
    <t>Fish - BUG</t>
  </si>
  <si>
    <t>Fish - Noble</t>
  </si>
  <si>
    <t>Madrid</t>
  </si>
  <si>
    <t>Tezz - Thoughtcast</t>
  </si>
  <si>
    <t>MUD - Stax</t>
  </si>
  <si>
    <t>Bloomsburg</t>
  </si>
  <si>
    <t>Landstill</t>
  </si>
  <si>
    <t>Lutzelhouse - French Open</t>
  </si>
  <si>
    <t>Madness</t>
  </si>
  <si>
    <t>TPS - Mana Drain</t>
  </si>
  <si>
    <t>Stax - 5C</t>
  </si>
  <si>
    <t>Two-Card Monte</t>
  </si>
  <si>
    <t>Durham</t>
  </si>
  <si>
    <t>http://morphling.de/printview.php?c=1357&amp;d=2</t>
  </si>
  <si>
    <t>Tezz - SCV</t>
  </si>
  <si>
    <t xml:space="preserve">TPS  </t>
  </si>
  <si>
    <t>Macerata</t>
  </si>
  <si>
    <t>Survival</t>
  </si>
  <si>
    <t>Goblins</t>
  </si>
  <si>
    <t>Aggro - Meandeck Beats</t>
  </si>
  <si>
    <t>Eindhoven</t>
  </si>
  <si>
    <t>Dark Times</t>
  </si>
  <si>
    <t>http://morphling.de/printview.php?c=1359&amp;d=2</t>
  </si>
  <si>
    <t>MUD - Prototype Portal</t>
  </si>
  <si>
    <t>http://morphling.de/printview.php?c=1359&amp;d=3</t>
  </si>
  <si>
    <t>Elves</t>
  </si>
  <si>
    <t>Floret de Mar</t>
  </si>
  <si>
    <t>http://morphling.de/printview.php?c=1362&amp;d=1</t>
  </si>
  <si>
    <t>http://morphling.de/printview.php?c=1362&amp;d=2</t>
  </si>
  <si>
    <t>MUD - Forgemaster</t>
  </si>
  <si>
    <t>http://morphling.de/printview.php?c=1346&amp;d=1</t>
  </si>
  <si>
    <t>http://morphling.de/printview.php?c=1350&amp;d=1</t>
  </si>
  <si>
    <t>MUD - Espresso Stax</t>
  </si>
  <si>
    <t>Dark Times - Green</t>
  </si>
  <si>
    <t>http://morphling.de/printview.php?c=1333&amp;d=1</t>
  </si>
  <si>
    <t>http://morphling.de/printview.php?c=1336&amp;d=2</t>
  </si>
  <si>
    <t>Blue Bell</t>
  </si>
  <si>
    <t>http://morphling.de/printview.php?c=1364&amp;d=1</t>
  </si>
  <si>
    <t>ANT</t>
  </si>
  <si>
    <t>Aggro - Mono-R</t>
  </si>
  <si>
    <t>Remora</t>
  </si>
  <si>
    <t>Darmstadt</t>
  </si>
  <si>
    <t>Fish - U/W</t>
  </si>
  <si>
    <t>Painter</t>
  </si>
  <si>
    <t>http://morphling.de/printview.php?c=1348&amp;d=1</t>
  </si>
  <si>
    <t>http://morphling.de/printview.php?c=1356&amp;d=1</t>
  </si>
  <si>
    <t>Chiba</t>
  </si>
  <si>
    <t>Oath - Gush</t>
  </si>
  <si>
    <t>http://morphling.de/printview.php?c=1369&amp;d=1</t>
  </si>
  <si>
    <t>Oath - Tyrant</t>
  </si>
  <si>
    <t>Hanau</t>
  </si>
  <si>
    <t>Deck</t>
  </si>
  <si>
    <t>Dredge</t>
  </si>
  <si>
    <t>Oath</t>
  </si>
  <si>
    <t>MUD</t>
  </si>
  <si>
    <t>Stax</t>
  </si>
  <si>
    <t>Tezz</t>
  </si>
  <si>
    <t>Fish</t>
  </si>
  <si>
    <t>Gush</t>
  </si>
  <si>
    <t>Beats</t>
  </si>
  <si>
    <t>Beats - Mono-R</t>
  </si>
  <si>
    <t>Beats - Meandeck</t>
  </si>
  <si>
    <t>TPS - Traditional</t>
  </si>
  <si>
    <t>http://morphling.de/printview.php?c=1346&amp;d=4</t>
  </si>
  <si>
    <t>Tezz- Traditional</t>
  </si>
  <si>
    <t>Beats - G/W</t>
  </si>
  <si>
    <t>Total</t>
  </si>
  <si>
    <t>1st</t>
  </si>
  <si>
    <t>2nd</t>
  </si>
  <si>
    <t>3rd</t>
  </si>
  <si>
    <t>4th</t>
  </si>
  <si>
    <t>5th</t>
  </si>
  <si>
    <t>6th</t>
  </si>
  <si>
    <t>7th</t>
  </si>
  <si>
    <t>8th</t>
  </si>
  <si>
    <t>Tags</t>
  </si>
  <si>
    <t>Workshop</t>
  </si>
  <si>
    <t>Mana Drain</t>
  </si>
  <si>
    <t>Ritual</t>
  </si>
  <si>
    <t>Bazaar</t>
  </si>
  <si>
    <t>Null Rod</t>
  </si>
  <si>
    <t>Location Tag</t>
  </si>
  <si>
    <t>USA</t>
  </si>
  <si>
    <t>Europe</t>
  </si>
  <si>
    <t>Asia</t>
  </si>
  <si>
    <t>Australia</t>
  </si>
  <si>
    <t>Event Info</t>
  </si>
  <si>
    <t>Finalists</t>
  </si>
  <si>
    <t>Semi-finalists</t>
  </si>
  <si>
    <t>Quarter-finalists</t>
  </si>
  <si>
    <t>Overall %</t>
  </si>
  <si>
    <t>Finalist %</t>
  </si>
  <si>
    <t>Winner %</t>
  </si>
  <si>
    <t>Deck Subdivision</t>
  </si>
  <si>
    <t>Fish - UWB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</si>
</sst>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1" applyAlignment="1" applyProtection="1"/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10" fontId="0" fillId="0" borderId="0" xfId="0" applyNumberFormat="1" applyFont="1"/>
    <xf numFmtId="0" fontId="2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0" fontId="0" fillId="0" borderId="0" xfId="0" applyNumberFormat="1" applyFont="1" applyBorder="1"/>
    <xf numFmtId="0" fontId="0" fillId="0" borderId="0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phling.de/printview.php?c=1333&amp;d=1" TargetMode="External"/><Relationship Id="rId13" Type="http://schemas.openxmlformats.org/officeDocument/2006/relationships/hyperlink" Target="http://morphling.de/printview.php?c=1369&amp;d=1" TargetMode="External"/><Relationship Id="rId3" Type="http://schemas.openxmlformats.org/officeDocument/2006/relationships/hyperlink" Target="http://morphling.de/printview.php?c=1359&amp;d=3" TargetMode="External"/><Relationship Id="rId7" Type="http://schemas.openxmlformats.org/officeDocument/2006/relationships/hyperlink" Target="http://morphling.de/printview.php?c=1350&amp;d=1" TargetMode="External"/><Relationship Id="rId12" Type="http://schemas.openxmlformats.org/officeDocument/2006/relationships/hyperlink" Target="http://morphling.de/printview.php?c=1356&amp;d=1" TargetMode="External"/><Relationship Id="rId2" Type="http://schemas.openxmlformats.org/officeDocument/2006/relationships/hyperlink" Target="http://morphling.de/printview.php?c=1359&amp;d=2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morphling.de/printview.php?c=1357&amp;d=2" TargetMode="External"/><Relationship Id="rId6" Type="http://schemas.openxmlformats.org/officeDocument/2006/relationships/hyperlink" Target="http://morphling.de/printview.php?c=1346&amp;d=1" TargetMode="External"/><Relationship Id="rId11" Type="http://schemas.openxmlformats.org/officeDocument/2006/relationships/hyperlink" Target="http://morphling.de/printview.php?c=1348&amp;d=1" TargetMode="External"/><Relationship Id="rId5" Type="http://schemas.openxmlformats.org/officeDocument/2006/relationships/hyperlink" Target="http://morphling.de/printview.php?c=1362&amp;d=2" TargetMode="External"/><Relationship Id="rId15" Type="http://schemas.openxmlformats.org/officeDocument/2006/relationships/hyperlink" Target="http://morphling.de/printview.php?c=1346&amp;d=4" TargetMode="External"/><Relationship Id="rId10" Type="http://schemas.openxmlformats.org/officeDocument/2006/relationships/hyperlink" Target="http://morphling.de/printview.php?c=1364&amp;d=1" TargetMode="External"/><Relationship Id="rId4" Type="http://schemas.openxmlformats.org/officeDocument/2006/relationships/hyperlink" Target="http://morphling.de/printview.php?c=1362&amp;d=1" TargetMode="External"/><Relationship Id="rId9" Type="http://schemas.openxmlformats.org/officeDocument/2006/relationships/hyperlink" Target="http://morphling.de/printview.php?c=1336&amp;d=2" TargetMode="External"/><Relationship Id="rId14" Type="http://schemas.openxmlformats.org/officeDocument/2006/relationships/hyperlink" Target="http://morphling.de/printview.php?c=1369&amp;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A2" sqref="A2"/>
    </sheetView>
  </sheetViews>
  <sheetFormatPr defaultRowHeight="15"/>
  <cols>
    <col min="1" max="1" width="9.5703125" style="1" customWidth="1"/>
    <col min="2" max="2" width="10.5703125" style="1" customWidth="1"/>
    <col min="3" max="3" width="7.7109375" style="1" customWidth="1"/>
    <col min="4" max="4" width="6.28515625" style="1" customWidth="1"/>
    <col min="5" max="12" width="9.85546875" style="1" customWidth="1"/>
    <col min="13" max="13" width="1.42578125" style="1" customWidth="1"/>
  </cols>
  <sheetData>
    <row r="1" spans="1:19" ht="15.75" thickBot="1">
      <c r="A1" s="10" t="s">
        <v>116</v>
      </c>
      <c r="B1" s="11"/>
      <c r="C1" s="11"/>
      <c r="D1" s="12"/>
      <c r="E1" s="10" t="s">
        <v>117</v>
      </c>
      <c r="F1" s="12"/>
      <c r="G1" s="10" t="s">
        <v>118</v>
      </c>
      <c r="H1" s="12"/>
      <c r="I1" s="10" t="s">
        <v>119</v>
      </c>
      <c r="J1" s="11"/>
      <c r="K1" s="11"/>
      <c r="L1" s="12"/>
      <c r="M1" s="17"/>
    </row>
    <row r="2" spans="1:19" ht="25.5" customHeight="1">
      <c r="A2" s="13" t="s">
        <v>0</v>
      </c>
      <c r="B2" s="13" t="s">
        <v>1</v>
      </c>
      <c r="C2" s="13" t="s">
        <v>111</v>
      </c>
      <c r="D2" s="13" t="s">
        <v>16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8"/>
    </row>
    <row r="3" spans="1:19" ht="23.25">
      <c r="A3" s="14">
        <v>40453</v>
      </c>
      <c r="B3" s="15" t="s">
        <v>2</v>
      </c>
      <c r="C3" s="15" t="s">
        <v>112</v>
      </c>
      <c r="D3" s="15">
        <v>23</v>
      </c>
      <c r="E3" s="16" t="s">
        <v>3</v>
      </c>
      <c r="F3" s="15" t="s">
        <v>31</v>
      </c>
      <c r="G3" s="15" t="s">
        <v>4</v>
      </c>
      <c r="H3" s="15" t="s">
        <v>31</v>
      </c>
      <c r="I3" s="15" t="s">
        <v>5</v>
      </c>
      <c r="J3" s="15" t="s">
        <v>6</v>
      </c>
      <c r="K3" s="15" t="s">
        <v>7</v>
      </c>
      <c r="L3" s="15" t="s">
        <v>31</v>
      </c>
      <c r="M3" s="17"/>
      <c r="N3" s="2" t="s">
        <v>64</v>
      </c>
    </row>
    <row r="4" spans="1:19">
      <c r="A4" s="14">
        <v>40454</v>
      </c>
      <c r="B4" s="15" t="s">
        <v>8</v>
      </c>
      <c r="C4" s="15" t="s">
        <v>113</v>
      </c>
      <c r="D4" s="15">
        <v>28</v>
      </c>
      <c r="E4" s="15" t="s">
        <v>7</v>
      </c>
      <c r="F4" s="15" t="s">
        <v>5</v>
      </c>
      <c r="G4" s="15" t="s">
        <v>3</v>
      </c>
      <c r="H4" s="15" t="s">
        <v>40</v>
      </c>
      <c r="I4" s="15" t="s">
        <v>19</v>
      </c>
      <c r="J4" s="15" t="s">
        <v>5</v>
      </c>
      <c r="K4" s="15" t="s">
        <v>9</v>
      </c>
      <c r="L4" s="15" t="s">
        <v>31</v>
      </c>
      <c r="M4" s="17"/>
    </row>
    <row r="5" spans="1:19" ht="23.25">
      <c r="A5" s="14">
        <v>40460</v>
      </c>
      <c r="B5" s="15" t="s">
        <v>21</v>
      </c>
      <c r="C5" s="15" t="s">
        <v>113</v>
      </c>
      <c r="D5" s="15">
        <v>148</v>
      </c>
      <c r="E5" s="15" t="s">
        <v>22</v>
      </c>
      <c r="F5" s="15" t="s">
        <v>22</v>
      </c>
      <c r="G5" s="15" t="s">
        <v>5</v>
      </c>
      <c r="H5" s="15" t="s">
        <v>3</v>
      </c>
      <c r="I5" s="15" t="s">
        <v>7</v>
      </c>
      <c r="J5" s="15" t="s">
        <v>7</v>
      </c>
      <c r="K5" s="15" t="s">
        <v>15</v>
      </c>
      <c r="L5" s="15" t="s">
        <v>24</v>
      </c>
      <c r="M5" s="17"/>
      <c r="N5" s="2" t="s">
        <v>65</v>
      </c>
    </row>
    <row r="6" spans="1:19" ht="23.25">
      <c r="A6" s="14">
        <v>40460</v>
      </c>
      <c r="B6" s="15" t="s">
        <v>10</v>
      </c>
      <c r="C6" s="15" t="s">
        <v>115</v>
      </c>
      <c r="D6" s="15">
        <v>50</v>
      </c>
      <c r="E6" s="15" t="s">
        <v>14</v>
      </c>
      <c r="F6" s="16" t="s">
        <v>11</v>
      </c>
      <c r="G6" s="15" t="s">
        <v>12</v>
      </c>
      <c r="H6" s="15" t="s">
        <v>13</v>
      </c>
      <c r="I6" s="15" t="s">
        <v>14</v>
      </c>
      <c r="J6" s="15" t="s">
        <v>11</v>
      </c>
      <c r="K6" s="15" t="s">
        <v>11</v>
      </c>
      <c r="L6" s="15" t="s">
        <v>15</v>
      </c>
      <c r="M6" s="17"/>
    </row>
    <row r="7" spans="1:19" ht="23.25">
      <c r="A7" s="14">
        <v>40461</v>
      </c>
      <c r="B7" s="15" t="s">
        <v>17</v>
      </c>
      <c r="C7" s="15" t="s">
        <v>113</v>
      </c>
      <c r="D7" s="15">
        <v>38</v>
      </c>
      <c r="E7" s="15" t="s">
        <v>7</v>
      </c>
      <c r="F7" s="15" t="s">
        <v>15</v>
      </c>
      <c r="G7" s="15" t="s">
        <v>18</v>
      </c>
      <c r="H7" s="15" t="s">
        <v>31</v>
      </c>
      <c r="I7" s="15" t="s">
        <v>31</v>
      </c>
      <c r="J7" s="15" t="s">
        <v>90</v>
      </c>
      <c r="K7" s="15" t="s">
        <v>19</v>
      </c>
      <c r="L7" s="15" t="s">
        <v>20</v>
      </c>
      <c r="M7" s="17"/>
    </row>
    <row r="8" spans="1:19" ht="23.25">
      <c r="A8" s="14">
        <v>40461</v>
      </c>
      <c r="B8" s="15" t="s">
        <v>32</v>
      </c>
      <c r="C8" s="15" t="s">
        <v>113</v>
      </c>
      <c r="D8" s="15">
        <v>24</v>
      </c>
      <c r="E8" s="15" t="s">
        <v>33</v>
      </c>
      <c r="F8" s="15" t="s">
        <v>23</v>
      </c>
      <c r="G8" s="15" t="s">
        <v>34</v>
      </c>
      <c r="H8" s="15" t="s">
        <v>23</v>
      </c>
      <c r="I8" s="15" t="s">
        <v>22</v>
      </c>
      <c r="J8" s="15" t="s">
        <v>19</v>
      </c>
      <c r="K8" s="15" t="s">
        <v>40</v>
      </c>
      <c r="L8" s="15" t="s">
        <v>3</v>
      </c>
      <c r="M8" s="17"/>
    </row>
    <row r="9" spans="1:19" ht="23.25">
      <c r="A9" s="14">
        <v>40468</v>
      </c>
      <c r="B9" s="15" t="s">
        <v>25</v>
      </c>
      <c r="C9" s="15" t="s">
        <v>112</v>
      </c>
      <c r="D9" s="15">
        <v>20</v>
      </c>
      <c r="E9" s="15" t="s">
        <v>13</v>
      </c>
      <c r="F9" s="15" t="s">
        <v>7</v>
      </c>
      <c r="G9" s="15" t="s">
        <v>26</v>
      </c>
      <c r="H9" s="15" t="s">
        <v>31</v>
      </c>
      <c r="I9" s="15" t="s">
        <v>13</v>
      </c>
      <c r="J9" s="15" t="s">
        <v>27</v>
      </c>
      <c r="K9" s="15" t="s">
        <v>5</v>
      </c>
      <c r="L9" s="15" t="s">
        <v>13</v>
      </c>
      <c r="M9" s="17"/>
    </row>
    <row r="10" spans="1:19" ht="23.25">
      <c r="A10" s="14">
        <v>40474</v>
      </c>
      <c r="B10" s="15" t="s">
        <v>28</v>
      </c>
      <c r="C10" s="15" t="s">
        <v>113</v>
      </c>
      <c r="D10" s="15">
        <v>51</v>
      </c>
      <c r="E10" s="16" t="s">
        <v>59</v>
      </c>
      <c r="F10" s="15" t="s">
        <v>29</v>
      </c>
      <c r="G10" s="15" t="s">
        <v>22</v>
      </c>
      <c r="H10" s="16" t="s">
        <v>124</v>
      </c>
      <c r="I10" s="15" t="s">
        <v>7</v>
      </c>
      <c r="J10" s="15" t="s">
        <v>7</v>
      </c>
      <c r="K10" s="15" t="s">
        <v>30</v>
      </c>
      <c r="L10" s="15" t="s">
        <v>7</v>
      </c>
      <c r="M10" s="17"/>
      <c r="N10" s="2" t="s">
        <v>60</v>
      </c>
    </row>
    <row r="11" spans="1:19" ht="23.25">
      <c r="A11" s="14">
        <v>40481</v>
      </c>
      <c r="B11" s="15" t="s">
        <v>35</v>
      </c>
      <c r="C11" s="15" t="s">
        <v>112</v>
      </c>
      <c r="D11" s="15">
        <v>25</v>
      </c>
      <c r="E11" s="16" t="s">
        <v>20</v>
      </c>
      <c r="F11" s="15" t="s">
        <v>9</v>
      </c>
      <c r="G11" s="15" t="s">
        <v>23</v>
      </c>
      <c r="H11" s="15" t="s">
        <v>33</v>
      </c>
      <c r="I11" s="15" t="s">
        <v>34</v>
      </c>
      <c r="J11" s="15" t="s">
        <v>36</v>
      </c>
      <c r="K11" s="15" t="s">
        <v>31</v>
      </c>
      <c r="L11" s="15" t="s">
        <v>7</v>
      </c>
      <c r="M11" s="17"/>
      <c r="N11" s="2" t="s">
        <v>74</v>
      </c>
      <c r="S11" s="2" t="s">
        <v>93</v>
      </c>
    </row>
    <row r="12" spans="1:19" ht="23.25">
      <c r="A12" s="14">
        <v>40482</v>
      </c>
      <c r="B12" s="15" t="s">
        <v>37</v>
      </c>
      <c r="C12" s="15" t="s">
        <v>113</v>
      </c>
      <c r="D12" s="15">
        <v>69</v>
      </c>
      <c r="E12" s="16" t="s">
        <v>38</v>
      </c>
      <c r="F12" s="15" t="s">
        <v>5</v>
      </c>
      <c r="G12" s="15" t="s">
        <v>31</v>
      </c>
      <c r="H12" s="15" t="s">
        <v>15</v>
      </c>
      <c r="I12" s="15" t="s">
        <v>20</v>
      </c>
      <c r="J12" s="15" t="s">
        <v>39</v>
      </c>
      <c r="K12" s="15" t="s">
        <v>5</v>
      </c>
      <c r="L12" s="15" t="s">
        <v>14</v>
      </c>
      <c r="M12" s="17"/>
      <c r="N12" s="2" t="s">
        <v>61</v>
      </c>
    </row>
    <row r="13" spans="1:19" ht="23.25">
      <c r="A13" s="14">
        <v>40496</v>
      </c>
      <c r="B13" s="15" t="s">
        <v>17</v>
      </c>
      <c r="C13" s="15" t="s">
        <v>113</v>
      </c>
      <c r="D13" s="15">
        <v>45</v>
      </c>
      <c r="E13" s="16" t="s">
        <v>19</v>
      </c>
      <c r="F13" s="15" t="s">
        <v>7</v>
      </c>
      <c r="G13" s="15" t="s">
        <v>31</v>
      </c>
      <c r="H13" s="15" t="s">
        <v>34</v>
      </c>
      <c r="I13" s="15" t="s">
        <v>31</v>
      </c>
      <c r="J13" s="15" t="s">
        <v>5</v>
      </c>
      <c r="K13" s="15" t="s">
        <v>41</v>
      </c>
      <c r="L13" s="15" t="s">
        <v>31</v>
      </c>
      <c r="M13" s="17"/>
      <c r="N13" s="2" t="s">
        <v>75</v>
      </c>
    </row>
    <row r="14" spans="1:19" ht="23.25">
      <c r="A14" s="14">
        <v>40496</v>
      </c>
      <c r="B14" s="15" t="s">
        <v>42</v>
      </c>
      <c r="C14" s="15" t="s">
        <v>112</v>
      </c>
      <c r="D14" s="15">
        <v>35</v>
      </c>
      <c r="E14" s="15" t="s">
        <v>22</v>
      </c>
      <c r="F14" s="16" t="s">
        <v>31</v>
      </c>
      <c r="G14" s="15" t="s">
        <v>15</v>
      </c>
      <c r="H14" s="15" t="s">
        <v>31</v>
      </c>
      <c r="I14" s="15" t="s">
        <v>13</v>
      </c>
      <c r="J14" s="15" t="s">
        <v>44</v>
      </c>
      <c r="K14" s="15" t="s">
        <v>95</v>
      </c>
      <c r="L14" s="15" t="s">
        <v>45</v>
      </c>
      <c r="M14" s="17"/>
      <c r="N14" s="2" t="s">
        <v>43</v>
      </c>
      <c r="S14" s="2"/>
    </row>
    <row r="15" spans="1:19" ht="34.5">
      <c r="A15" s="14">
        <v>40496</v>
      </c>
      <c r="B15" s="15" t="s">
        <v>46</v>
      </c>
      <c r="C15" s="15" t="s">
        <v>113</v>
      </c>
      <c r="D15" s="15">
        <v>28</v>
      </c>
      <c r="E15" s="15" t="s">
        <v>47</v>
      </c>
      <c r="F15" s="15" t="s">
        <v>48</v>
      </c>
      <c r="G15" s="15" t="s">
        <v>49</v>
      </c>
      <c r="H15" s="15" t="s">
        <v>7</v>
      </c>
      <c r="I15" s="15" t="s">
        <v>7</v>
      </c>
      <c r="J15" s="15" t="s">
        <v>23</v>
      </c>
      <c r="K15" s="15" t="s">
        <v>20</v>
      </c>
      <c r="L15" s="15" t="s">
        <v>34</v>
      </c>
      <c r="M15" s="17"/>
    </row>
    <row r="16" spans="1:19" ht="23.25">
      <c r="A16" s="14">
        <v>40502</v>
      </c>
      <c r="B16" s="15" t="s">
        <v>66</v>
      </c>
      <c r="C16" s="15" t="s">
        <v>112</v>
      </c>
      <c r="D16" s="15">
        <v>63</v>
      </c>
      <c r="E16" s="16" t="s">
        <v>7</v>
      </c>
      <c r="F16" s="15" t="s">
        <v>20</v>
      </c>
      <c r="G16" s="15" t="s">
        <v>5</v>
      </c>
      <c r="H16" s="15" t="s">
        <v>27</v>
      </c>
      <c r="I16" s="15" t="s">
        <v>7</v>
      </c>
      <c r="J16" s="15" t="s">
        <v>13</v>
      </c>
      <c r="K16" s="15" t="s">
        <v>19</v>
      </c>
      <c r="L16" s="15" t="s">
        <v>68</v>
      </c>
      <c r="M16" s="17"/>
      <c r="N16" s="2" t="s">
        <v>57</v>
      </c>
      <c r="S16" s="2" t="s">
        <v>58</v>
      </c>
    </row>
    <row r="17" spans="1:19" ht="23.25">
      <c r="A17" s="14">
        <v>40502</v>
      </c>
      <c r="B17" s="15" t="s">
        <v>56</v>
      </c>
      <c r="C17" s="15" t="s">
        <v>113</v>
      </c>
      <c r="D17" s="15">
        <v>58</v>
      </c>
      <c r="E17" s="16" t="s">
        <v>22</v>
      </c>
      <c r="F17" s="16" t="s">
        <v>13</v>
      </c>
      <c r="G17" s="15" t="s">
        <v>38</v>
      </c>
      <c r="H17" s="15" t="s">
        <v>29</v>
      </c>
      <c r="I17" s="15" t="s">
        <v>45</v>
      </c>
      <c r="J17" s="15" t="s">
        <v>23</v>
      </c>
      <c r="K17" s="15" t="s">
        <v>11</v>
      </c>
      <c r="L17" s="15" t="s">
        <v>59</v>
      </c>
      <c r="M17" s="17"/>
      <c r="N17" s="2" t="s">
        <v>67</v>
      </c>
      <c r="S17" s="2"/>
    </row>
    <row r="18" spans="1:19" ht="34.5">
      <c r="A18" s="14">
        <v>40503</v>
      </c>
      <c r="B18" s="15" t="s">
        <v>50</v>
      </c>
      <c r="C18" s="15" t="s">
        <v>113</v>
      </c>
      <c r="D18" s="15">
        <v>39</v>
      </c>
      <c r="E18" s="15" t="s">
        <v>38</v>
      </c>
      <c r="F18" s="16" t="s">
        <v>51</v>
      </c>
      <c r="G18" s="16" t="s">
        <v>53</v>
      </c>
      <c r="H18" s="15" t="s">
        <v>7</v>
      </c>
      <c r="I18" s="15" t="s">
        <v>55</v>
      </c>
      <c r="J18" s="15" t="s">
        <v>26</v>
      </c>
      <c r="K18" s="15" t="s">
        <v>18</v>
      </c>
      <c r="L18" s="15" t="s">
        <v>5</v>
      </c>
      <c r="M18" s="17"/>
      <c r="N18" s="2" t="s">
        <v>52</v>
      </c>
      <c r="S18" s="2" t="s">
        <v>54</v>
      </c>
    </row>
    <row r="19" spans="1:19" ht="26.25" customHeight="1">
      <c r="A19" s="14">
        <v>40509</v>
      </c>
      <c r="B19" s="15" t="s">
        <v>35</v>
      </c>
      <c r="C19" s="15" t="s">
        <v>112</v>
      </c>
      <c r="D19" s="15">
        <v>22</v>
      </c>
      <c r="E19" s="15" t="s">
        <v>62</v>
      </c>
      <c r="F19" s="15" t="s">
        <v>7</v>
      </c>
      <c r="G19" s="15" t="s">
        <v>7</v>
      </c>
      <c r="H19" s="15" t="s">
        <v>23</v>
      </c>
      <c r="I19" s="15" t="s">
        <v>33</v>
      </c>
      <c r="J19" s="15" t="s">
        <v>63</v>
      </c>
      <c r="K19" s="15" t="s">
        <v>7</v>
      </c>
      <c r="L19" s="15" t="s">
        <v>7</v>
      </c>
      <c r="M19" s="17"/>
    </row>
    <row r="20" spans="1:19" ht="23.25">
      <c r="A20" s="14">
        <v>40510</v>
      </c>
      <c r="B20" s="15" t="s">
        <v>71</v>
      </c>
      <c r="C20" s="15" t="s">
        <v>113</v>
      </c>
      <c r="D20" s="15">
        <v>23</v>
      </c>
      <c r="E20" s="15" t="s">
        <v>13</v>
      </c>
      <c r="F20" s="15" t="s">
        <v>7</v>
      </c>
      <c r="G20" s="15" t="s">
        <v>7</v>
      </c>
      <c r="H20" s="15" t="s">
        <v>20</v>
      </c>
      <c r="I20" s="15" t="s">
        <v>72</v>
      </c>
      <c r="J20" s="15" t="s">
        <v>73</v>
      </c>
      <c r="K20" s="15" t="s">
        <v>22</v>
      </c>
      <c r="L20" s="15" t="s">
        <v>7</v>
      </c>
      <c r="M20" s="17"/>
    </row>
    <row r="21" spans="1:19" ht="34.5">
      <c r="A21" s="14">
        <v>40510</v>
      </c>
      <c r="B21" s="15" t="s">
        <v>8</v>
      </c>
      <c r="C21" s="15" t="s">
        <v>113</v>
      </c>
      <c r="D21" s="15">
        <v>22</v>
      </c>
      <c r="E21" s="15" t="s">
        <v>40</v>
      </c>
      <c r="F21" s="15" t="s">
        <v>39</v>
      </c>
      <c r="G21" s="15" t="s">
        <v>69</v>
      </c>
      <c r="H21" s="15" t="s">
        <v>20</v>
      </c>
      <c r="I21" s="15" t="s">
        <v>7</v>
      </c>
      <c r="J21" s="15" t="s">
        <v>53</v>
      </c>
      <c r="K21" s="15" t="s">
        <v>53</v>
      </c>
      <c r="L21" s="15" t="s">
        <v>70</v>
      </c>
      <c r="M21" s="17"/>
      <c r="N21" s="2"/>
    </row>
    <row r="22" spans="1:19" ht="23.25" customHeight="1">
      <c r="A22" s="14">
        <v>40517</v>
      </c>
      <c r="B22" s="15" t="s">
        <v>17</v>
      </c>
      <c r="C22" s="15" t="s">
        <v>113</v>
      </c>
      <c r="D22" s="15">
        <v>23</v>
      </c>
      <c r="E22" s="15" t="s">
        <v>18</v>
      </c>
      <c r="F22" s="15" t="s">
        <v>31</v>
      </c>
      <c r="G22" s="15" t="s">
        <v>7</v>
      </c>
      <c r="H22" s="15" t="s">
        <v>72</v>
      </c>
      <c r="I22" s="15" t="s">
        <v>29</v>
      </c>
      <c r="J22" s="15" t="s">
        <v>13</v>
      </c>
      <c r="K22" s="15" t="s">
        <v>77</v>
      </c>
      <c r="L22" s="15" t="s">
        <v>19</v>
      </c>
      <c r="M22" s="17"/>
      <c r="N22" s="2"/>
    </row>
    <row r="23" spans="1:19" ht="23.25">
      <c r="A23" s="14">
        <v>40523</v>
      </c>
      <c r="B23" s="15" t="s">
        <v>35</v>
      </c>
      <c r="C23" s="15" t="s">
        <v>112</v>
      </c>
      <c r="D23" s="15">
        <v>26</v>
      </c>
      <c r="E23" s="16" t="s">
        <v>62</v>
      </c>
      <c r="F23" s="16" t="s">
        <v>68</v>
      </c>
      <c r="G23" s="15" t="s">
        <v>51</v>
      </c>
      <c r="H23" s="15" t="s">
        <v>22</v>
      </c>
      <c r="I23" s="15" t="s">
        <v>31</v>
      </c>
      <c r="J23" s="15" t="s">
        <v>79</v>
      </c>
      <c r="K23" s="15" t="s">
        <v>55</v>
      </c>
      <c r="L23" s="15" t="s">
        <v>7</v>
      </c>
      <c r="M23" s="17"/>
      <c r="N23" s="2" t="s">
        <v>78</v>
      </c>
      <c r="S23" s="2" t="s">
        <v>78</v>
      </c>
    </row>
    <row r="24" spans="1:19" ht="23.25">
      <c r="A24" s="14">
        <v>40524</v>
      </c>
      <c r="B24" s="15" t="s">
        <v>76</v>
      </c>
      <c r="C24" s="15" t="s">
        <v>114</v>
      </c>
      <c r="D24" s="15">
        <v>41</v>
      </c>
      <c r="E24" s="15" t="s">
        <v>13</v>
      </c>
      <c r="F24" s="15" t="s">
        <v>5</v>
      </c>
      <c r="G24" s="15" t="s">
        <v>5</v>
      </c>
      <c r="H24" s="15" t="s">
        <v>7</v>
      </c>
      <c r="I24" s="15" t="s">
        <v>77</v>
      </c>
      <c r="J24" s="15" t="s">
        <v>29</v>
      </c>
      <c r="K24" s="15" t="s">
        <v>7</v>
      </c>
      <c r="L24" s="15" t="s">
        <v>44</v>
      </c>
      <c r="M24" s="17"/>
    </row>
    <row r="25" spans="1:19" ht="23.25">
      <c r="A25" s="14">
        <v>40541</v>
      </c>
      <c r="B25" s="15" t="s">
        <v>80</v>
      </c>
      <c r="C25" s="15" t="s">
        <v>113</v>
      </c>
      <c r="D25" s="15">
        <v>80</v>
      </c>
      <c r="E25" s="15" t="s">
        <v>22</v>
      </c>
      <c r="F25" s="15" t="s">
        <v>73</v>
      </c>
      <c r="G25" s="15" t="s">
        <v>7</v>
      </c>
      <c r="H25" s="15" t="s">
        <v>94</v>
      </c>
      <c r="I25" s="15" t="s">
        <v>44</v>
      </c>
      <c r="J25" s="15" t="s">
        <v>7</v>
      </c>
      <c r="K25" s="15" t="s">
        <v>7</v>
      </c>
      <c r="L25" s="15" t="s">
        <v>7</v>
      </c>
      <c r="M25" s="17"/>
    </row>
  </sheetData>
  <autoFilter ref="A2:L25">
    <filterColumn colId="2"/>
    <filterColumn colId="3"/>
    <sortState ref="A3:L25">
      <sortCondition ref="A2:A25"/>
    </sortState>
  </autoFilter>
  <mergeCells count="4">
    <mergeCell ref="A1:D1"/>
    <mergeCell ref="E1:F1"/>
    <mergeCell ref="G1:H1"/>
    <mergeCell ref="I1:L1"/>
  </mergeCells>
  <hyperlinks>
    <hyperlink ref="N14" r:id="rId1"/>
    <hyperlink ref="N18" r:id="rId2"/>
    <hyperlink ref="S18" r:id="rId3"/>
    <hyperlink ref="N16" r:id="rId4"/>
    <hyperlink ref="S16" r:id="rId5"/>
    <hyperlink ref="N10" r:id="rId6"/>
    <hyperlink ref="N12" r:id="rId7"/>
    <hyperlink ref="N3" r:id="rId8"/>
    <hyperlink ref="N5" r:id="rId9"/>
    <hyperlink ref="N17" r:id="rId10"/>
    <hyperlink ref="N11" r:id="rId11"/>
    <hyperlink ref="N13" r:id="rId12"/>
    <hyperlink ref="N23" r:id="rId13"/>
    <hyperlink ref="S23" r:id="rId14"/>
    <hyperlink ref="S11" r:id="rId15"/>
  </hyperlinks>
  <pageMargins left="0.7" right="0.7" top="0.75" bottom="0.75" header="0.3" footer="0.3"/>
  <pageSetup orientation="portrait" horizontalDpi="4294967293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P20" sqref="P20"/>
    </sheetView>
  </sheetViews>
  <sheetFormatPr defaultRowHeight="15"/>
  <cols>
    <col min="1" max="1" width="13.28515625" customWidth="1"/>
    <col min="2" max="9" width="4.140625" customWidth="1"/>
    <col min="10" max="10" width="5.28515625" customWidth="1"/>
    <col min="11" max="11" width="8" customWidth="1"/>
    <col min="12" max="12" width="9.28515625" customWidth="1"/>
    <col min="13" max="13" width="10.42578125" customWidth="1"/>
    <col min="14" max="14" width="11.140625" customWidth="1"/>
  </cols>
  <sheetData>
    <row r="1" spans="1:14">
      <c r="A1" s="28" t="s">
        <v>81</v>
      </c>
      <c r="B1" s="29" t="s">
        <v>97</v>
      </c>
      <c r="C1" s="29" t="s">
        <v>98</v>
      </c>
      <c r="D1" s="29" t="s">
        <v>99</v>
      </c>
      <c r="E1" s="29" t="s">
        <v>100</v>
      </c>
      <c r="F1" s="29" t="s">
        <v>101</v>
      </c>
      <c r="G1" s="29" t="s">
        <v>102</v>
      </c>
      <c r="H1" s="29" t="s">
        <v>103</v>
      </c>
      <c r="I1" s="29" t="s">
        <v>104</v>
      </c>
      <c r="J1" s="30" t="s">
        <v>96</v>
      </c>
      <c r="K1" s="31" t="s">
        <v>120</v>
      </c>
      <c r="L1" s="31" t="s">
        <v>122</v>
      </c>
      <c r="M1" s="31" t="s">
        <v>121</v>
      </c>
      <c r="N1" s="31" t="s">
        <v>105</v>
      </c>
    </row>
    <row r="2" spans="1:14" s="5" customFormat="1">
      <c r="A2" s="21" t="s">
        <v>84</v>
      </c>
      <c r="B2" s="30">
        <v>6</v>
      </c>
      <c r="C2" s="30">
        <v>4</v>
      </c>
      <c r="D2" s="30">
        <v>6</v>
      </c>
      <c r="E2" s="30">
        <v>4</v>
      </c>
      <c r="F2" s="30">
        <v>6</v>
      </c>
      <c r="G2" s="30">
        <v>4</v>
      </c>
      <c r="H2" s="30">
        <v>5</v>
      </c>
      <c r="I2" s="30">
        <v>8</v>
      </c>
      <c r="J2" s="30">
        <f>SUM(B2:I2)</f>
        <v>43</v>
      </c>
      <c r="K2" s="33">
        <f>J2/$J$28</f>
        <v>0.23369565217391305</v>
      </c>
      <c r="L2" s="33">
        <f>SUM(B2/23)</f>
        <v>0.2608695652173913</v>
      </c>
      <c r="M2" s="33">
        <f>SUM((B2+C2)/46)</f>
        <v>0.21739130434782608</v>
      </c>
      <c r="N2" s="30" t="s">
        <v>106</v>
      </c>
    </row>
    <row r="3" spans="1:14" s="5" customFormat="1">
      <c r="A3" s="26" t="s">
        <v>86</v>
      </c>
      <c r="B3" s="30">
        <v>1</v>
      </c>
      <c r="C3" s="30">
        <v>6</v>
      </c>
      <c r="D3" s="30">
        <v>3</v>
      </c>
      <c r="E3" s="30">
        <v>3</v>
      </c>
      <c r="F3" s="30">
        <v>4</v>
      </c>
      <c r="G3" s="30">
        <v>5</v>
      </c>
      <c r="H3" s="30">
        <v>5</v>
      </c>
      <c r="I3" s="30">
        <v>2</v>
      </c>
      <c r="J3" s="30">
        <f>SUM(B3:I3)</f>
        <v>29</v>
      </c>
      <c r="K3" s="33">
        <f>J3/$J$28</f>
        <v>0.15760869565217392</v>
      </c>
      <c r="L3" s="33">
        <f t="shared" ref="L3:L25" si="0">SUM(B3/23)</f>
        <v>4.3478260869565216E-2</v>
      </c>
      <c r="M3" s="33">
        <f t="shared" ref="M3:M25" si="1">SUM((B3+C3)/46)</f>
        <v>0.15217391304347827</v>
      </c>
      <c r="N3" s="30" t="s">
        <v>107</v>
      </c>
    </row>
    <row r="4" spans="1:14">
      <c r="A4" s="22" t="s">
        <v>87</v>
      </c>
      <c r="B4" s="30"/>
      <c r="C4" s="30">
        <v>3</v>
      </c>
      <c r="D4" s="30">
        <v>2</v>
      </c>
      <c r="E4" s="30">
        <v>6</v>
      </c>
      <c r="F4" s="30">
        <v>4</v>
      </c>
      <c r="G4" s="30"/>
      <c r="H4" s="30">
        <v>2</v>
      </c>
      <c r="I4" s="30">
        <v>3</v>
      </c>
      <c r="J4" s="30">
        <f>SUM(B4:I4)</f>
        <v>20</v>
      </c>
      <c r="K4" s="33">
        <f>J4/$J$28</f>
        <v>0.10869565217391304</v>
      </c>
      <c r="L4" s="33">
        <f t="shared" si="0"/>
        <v>0</v>
      </c>
      <c r="M4" s="33">
        <f t="shared" si="1"/>
        <v>6.5217391304347824E-2</v>
      </c>
      <c r="N4" s="30" t="s">
        <v>110</v>
      </c>
    </row>
    <row r="5" spans="1:14">
      <c r="A5" s="22" t="s">
        <v>88</v>
      </c>
      <c r="B5" s="30">
        <v>4</v>
      </c>
      <c r="C5" s="30">
        <v>2</v>
      </c>
      <c r="D5" s="30">
        <v>2</v>
      </c>
      <c r="E5" s="30">
        <v>3</v>
      </c>
      <c r="F5" s="30">
        <v>1</v>
      </c>
      <c r="G5" s="30">
        <v>2</v>
      </c>
      <c r="H5" s="30">
        <v>1</v>
      </c>
      <c r="I5" s="30"/>
      <c r="J5" s="30">
        <f>SUM(B5:I5)</f>
        <v>15</v>
      </c>
      <c r="K5" s="33">
        <f>J5/$J$28</f>
        <v>8.1521739130434784E-2</v>
      </c>
      <c r="L5" s="33">
        <f t="shared" si="0"/>
        <v>0.17391304347826086</v>
      </c>
      <c r="M5" s="33">
        <f t="shared" si="1"/>
        <v>0.13043478260869565</v>
      </c>
      <c r="N5" s="30" t="s">
        <v>88</v>
      </c>
    </row>
    <row r="6" spans="1:14">
      <c r="A6" s="22" t="s">
        <v>82</v>
      </c>
      <c r="B6" s="30">
        <v>1</v>
      </c>
      <c r="C6" s="30">
        <v>2</v>
      </c>
      <c r="D6" s="30">
        <v>2</v>
      </c>
      <c r="E6" s="30">
        <v>3</v>
      </c>
      <c r="F6" s="30">
        <v>1</v>
      </c>
      <c r="G6" s="30"/>
      <c r="H6" s="30">
        <v>2</v>
      </c>
      <c r="I6" s="30">
        <v>2</v>
      </c>
      <c r="J6" s="30">
        <f>SUM(B6:I6)</f>
        <v>13</v>
      </c>
      <c r="K6" s="33">
        <f>J6/$J$28</f>
        <v>7.0652173913043473E-2</v>
      </c>
      <c r="L6" s="33">
        <f t="shared" si="0"/>
        <v>4.3478260869565216E-2</v>
      </c>
      <c r="M6" s="33">
        <f t="shared" si="1"/>
        <v>6.5217391304347824E-2</v>
      </c>
      <c r="N6" s="30" t="s">
        <v>109</v>
      </c>
    </row>
    <row r="7" spans="1:14">
      <c r="A7" s="26" t="s">
        <v>83</v>
      </c>
      <c r="B7" s="30">
        <v>3</v>
      </c>
      <c r="C7" s="30">
        <v>1</v>
      </c>
      <c r="D7" s="30"/>
      <c r="E7" s="30">
        <v>1</v>
      </c>
      <c r="F7" s="30">
        <v>3</v>
      </c>
      <c r="G7" s="30">
        <v>3</v>
      </c>
      <c r="H7" s="30">
        <v>1</v>
      </c>
      <c r="I7" s="30">
        <v>1</v>
      </c>
      <c r="J7" s="30">
        <f>SUM(B7:I7)</f>
        <v>13</v>
      </c>
      <c r="K7" s="33">
        <f>J7/$J$28</f>
        <v>7.0652173913043473E-2</v>
      </c>
      <c r="L7" s="33">
        <f t="shared" si="0"/>
        <v>0.13043478260869565</v>
      </c>
      <c r="M7" s="33">
        <f t="shared" si="1"/>
        <v>8.6956521739130432E-2</v>
      </c>
      <c r="N7" s="30" t="s">
        <v>107</v>
      </c>
    </row>
    <row r="8" spans="1:14">
      <c r="A8" s="26" t="s">
        <v>26</v>
      </c>
      <c r="B8" s="30">
        <v>1</v>
      </c>
      <c r="C8" s="30">
        <v>1</v>
      </c>
      <c r="D8" s="30">
        <v>1</v>
      </c>
      <c r="E8" s="30"/>
      <c r="F8" s="30">
        <v>2</v>
      </c>
      <c r="G8" s="30">
        <v>3</v>
      </c>
      <c r="H8" s="30">
        <v>2</v>
      </c>
      <c r="I8" s="30">
        <v>3</v>
      </c>
      <c r="J8" s="30">
        <f>SUM(B8:I8)</f>
        <v>13</v>
      </c>
      <c r="K8" s="33">
        <f>J8/$J$28</f>
        <v>7.0652173913043473E-2</v>
      </c>
      <c r="L8" s="33">
        <f t="shared" si="0"/>
        <v>4.3478260869565216E-2</v>
      </c>
      <c r="M8" s="33">
        <f t="shared" si="1"/>
        <v>4.3478260869565216E-2</v>
      </c>
      <c r="N8" s="30" t="s">
        <v>108</v>
      </c>
    </row>
    <row r="9" spans="1:14">
      <c r="A9" s="38" t="s">
        <v>85</v>
      </c>
      <c r="B9" s="30">
        <v>2</v>
      </c>
      <c r="C9" s="30"/>
      <c r="D9" s="30"/>
      <c r="E9" s="30">
        <v>1</v>
      </c>
      <c r="F9" s="30">
        <v>1</v>
      </c>
      <c r="G9" s="30"/>
      <c r="H9" s="30">
        <v>1</v>
      </c>
      <c r="I9" s="30">
        <v>1</v>
      </c>
      <c r="J9" s="30">
        <f>SUM(B9:I9)</f>
        <v>6</v>
      </c>
      <c r="K9" s="33">
        <f>J9/$J$28</f>
        <v>3.2608695652173912E-2</v>
      </c>
      <c r="L9" s="33">
        <f t="shared" si="0"/>
        <v>8.6956521739130432E-2</v>
      </c>
      <c r="M9" s="33">
        <f t="shared" si="1"/>
        <v>4.3478260869565216E-2</v>
      </c>
      <c r="N9" s="30" t="s">
        <v>106</v>
      </c>
    </row>
    <row r="10" spans="1:14">
      <c r="A10" s="22" t="s">
        <v>89</v>
      </c>
      <c r="B10" s="30"/>
      <c r="C10" s="30"/>
      <c r="D10" s="30">
        <v>2</v>
      </c>
      <c r="E10" s="30"/>
      <c r="F10" s="30"/>
      <c r="G10" s="30">
        <v>1</v>
      </c>
      <c r="H10" s="30">
        <v>1</v>
      </c>
      <c r="I10" s="30"/>
      <c r="J10" s="30">
        <f>SUM(B10:I10)</f>
        <v>4</v>
      </c>
      <c r="K10" s="33">
        <f>J10/$J$28</f>
        <v>2.1739130434782608E-2</v>
      </c>
      <c r="L10" s="33">
        <f t="shared" si="0"/>
        <v>0</v>
      </c>
      <c r="M10" s="33">
        <f t="shared" si="1"/>
        <v>0</v>
      </c>
      <c r="N10" s="30"/>
    </row>
    <row r="11" spans="1:14">
      <c r="A11" s="22" t="s">
        <v>3</v>
      </c>
      <c r="B11" s="30">
        <v>1</v>
      </c>
      <c r="C11" s="30"/>
      <c r="D11" s="30">
        <v>1</v>
      </c>
      <c r="E11" s="30">
        <v>1</v>
      </c>
      <c r="F11" s="30"/>
      <c r="G11" s="30"/>
      <c r="H11" s="30"/>
      <c r="I11" s="30">
        <v>1</v>
      </c>
      <c r="J11" s="30">
        <f>SUM(B11:I11)</f>
        <v>4</v>
      </c>
      <c r="K11" s="32">
        <f>J11/$J$28</f>
        <v>2.1739130434782608E-2</v>
      </c>
      <c r="L11" s="33">
        <f t="shared" si="0"/>
        <v>4.3478260869565216E-2</v>
      </c>
      <c r="M11" s="33">
        <f t="shared" si="1"/>
        <v>2.1739130434782608E-2</v>
      </c>
      <c r="N11" s="34" t="s">
        <v>88</v>
      </c>
    </row>
    <row r="12" spans="1:14">
      <c r="A12" s="22" t="s">
        <v>18</v>
      </c>
      <c r="B12" s="30">
        <v>1</v>
      </c>
      <c r="C12" s="30"/>
      <c r="D12" s="30">
        <v>1</v>
      </c>
      <c r="E12" s="30"/>
      <c r="F12" s="30"/>
      <c r="G12" s="30"/>
      <c r="H12" s="30">
        <v>1</v>
      </c>
      <c r="I12" s="30"/>
      <c r="J12" s="30">
        <f>SUM(B12:I12)</f>
        <v>3</v>
      </c>
      <c r="K12" s="33">
        <f>J12/$J$28</f>
        <v>1.6304347826086956E-2</v>
      </c>
      <c r="L12" s="33">
        <f t="shared" si="0"/>
        <v>4.3478260869565216E-2</v>
      </c>
      <c r="M12" s="33">
        <f t="shared" si="1"/>
        <v>2.1739130434782608E-2</v>
      </c>
      <c r="N12" s="30" t="s">
        <v>107</v>
      </c>
    </row>
    <row r="13" spans="1:14">
      <c r="A13" s="22" t="s">
        <v>51</v>
      </c>
      <c r="B13" s="30"/>
      <c r="C13" s="30">
        <v>1</v>
      </c>
      <c r="D13" s="30">
        <v>1</v>
      </c>
      <c r="E13" s="30"/>
      <c r="F13" s="30"/>
      <c r="G13" s="30">
        <v>1</v>
      </c>
      <c r="H13" s="30"/>
      <c r="I13" s="30"/>
      <c r="J13" s="30">
        <f>SUM(B13:I13)</f>
        <v>3</v>
      </c>
      <c r="K13" s="32">
        <f>J13/$J$28</f>
        <v>1.6304347826086956E-2</v>
      </c>
      <c r="L13" s="33">
        <f t="shared" si="0"/>
        <v>0</v>
      </c>
      <c r="M13" s="33">
        <f t="shared" si="1"/>
        <v>2.1739130434782608E-2</v>
      </c>
      <c r="N13" s="34"/>
    </row>
    <row r="14" spans="1:14">
      <c r="A14" s="22" t="s">
        <v>38</v>
      </c>
      <c r="B14" s="30">
        <v>2</v>
      </c>
      <c r="C14" s="30"/>
      <c r="D14" s="30">
        <v>1</v>
      </c>
      <c r="E14" s="30"/>
      <c r="F14" s="30"/>
      <c r="G14" s="30"/>
      <c r="H14" s="30"/>
      <c r="I14" s="30"/>
      <c r="J14" s="30">
        <f>SUM(B14:I14)</f>
        <v>3</v>
      </c>
      <c r="K14" s="33">
        <f>J14/$J$28</f>
        <v>1.6304347826086956E-2</v>
      </c>
      <c r="L14" s="33">
        <f>SUM(B14/23)</f>
        <v>8.6956521739130432E-2</v>
      </c>
      <c r="M14" s="33">
        <f t="shared" si="1"/>
        <v>4.3478260869565216E-2</v>
      </c>
      <c r="N14" s="30" t="s">
        <v>107</v>
      </c>
    </row>
    <row r="15" spans="1:14">
      <c r="A15" s="23" t="s">
        <v>68</v>
      </c>
      <c r="B15" s="30"/>
      <c r="C15" s="30">
        <v>1</v>
      </c>
      <c r="D15" s="30"/>
      <c r="E15" s="30"/>
      <c r="F15" s="30"/>
      <c r="G15" s="30"/>
      <c r="H15" s="30"/>
      <c r="I15" s="30">
        <v>1</v>
      </c>
      <c r="J15" s="30">
        <f>SUM(B15:I15)</f>
        <v>2</v>
      </c>
      <c r="K15" s="32">
        <f>J15/$J$28</f>
        <v>1.0869565217391304E-2</v>
      </c>
      <c r="L15" s="33">
        <f t="shared" si="0"/>
        <v>0</v>
      </c>
      <c r="M15" s="33">
        <f t="shared" si="1"/>
        <v>2.1739130434782608E-2</v>
      </c>
      <c r="N15" s="34" t="s">
        <v>108</v>
      </c>
    </row>
    <row r="16" spans="1:14">
      <c r="A16" s="24" t="s">
        <v>55</v>
      </c>
      <c r="B16" s="30"/>
      <c r="C16" s="30"/>
      <c r="D16" s="30"/>
      <c r="E16" s="30"/>
      <c r="F16" s="30">
        <v>1</v>
      </c>
      <c r="G16" s="30"/>
      <c r="H16" s="30">
        <v>1</v>
      </c>
      <c r="I16" s="30"/>
      <c r="J16" s="30">
        <f>SUM(B16:I16)</f>
        <v>2</v>
      </c>
      <c r="K16" s="33">
        <f>J16/$J$28</f>
        <v>1.0869565217391304E-2</v>
      </c>
      <c r="L16" s="33">
        <f t="shared" si="0"/>
        <v>0</v>
      </c>
      <c r="M16" s="33">
        <f t="shared" si="1"/>
        <v>0</v>
      </c>
      <c r="N16" s="30"/>
    </row>
    <row r="17" spans="1:14">
      <c r="A17" s="26" t="s">
        <v>73</v>
      </c>
      <c r="B17" s="30"/>
      <c r="C17" s="30">
        <v>1</v>
      </c>
      <c r="D17" s="30"/>
      <c r="E17" s="30"/>
      <c r="F17" s="30"/>
      <c r="G17" s="30">
        <v>1</v>
      </c>
      <c r="H17" s="30"/>
      <c r="I17" s="30"/>
      <c r="J17" s="30">
        <f>SUM(B17:I17)</f>
        <v>2</v>
      </c>
      <c r="K17" s="32">
        <f>J17/$J$28</f>
        <v>1.0869565217391304E-2</v>
      </c>
      <c r="L17" s="33">
        <f t="shared" si="0"/>
        <v>0</v>
      </c>
      <c r="M17" s="33">
        <f t="shared" si="1"/>
        <v>2.1739130434782608E-2</v>
      </c>
      <c r="N17" s="34"/>
    </row>
    <row r="18" spans="1:14">
      <c r="A18" s="27" t="s">
        <v>27</v>
      </c>
      <c r="B18" s="30"/>
      <c r="C18" s="30"/>
      <c r="D18" s="30"/>
      <c r="E18" s="30">
        <v>1</v>
      </c>
      <c r="F18" s="30"/>
      <c r="G18" s="30">
        <v>1</v>
      </c>
      <c r="H18" s="30"/>
      <c r="I18" s="30"/>
      <c r="J18" s="30">
        <f>SUM(B18:I18)</f>
        <v>2</v>
      </c>
      <c r="K18" s="33">
        <f>J18/$J$28</f>
        <v>1.0869565217391304E-2</v>
      </c>
      <c r="L18" s="33">
        <f t="shared" si="0"/>
        <v>0</v>
      </c>
      <c r="M18" s="33">
        <f t="shared" si="1"/>
        <v>0</v>
      </c>
      <c r="N18" s="30" t="s">
        <v>107</v>
      </c>
    </row>
    <row r="19" spans="1:14">
      <c r="A19" s="22" t="s">
        <v>48</v>
      </c>
      <c r="B19" s="30"/>
      <c r="C19" s="30">
        <v>1</v>
      </c>
      <c r="D19" s="30"/>
      <c r="E19" s="30"/>
      <c r="F19" s="30"/>
      <c r="G19" s="30"/>
      <c r="H19" s="30"/>
      <c r="I19" s="30"/>
      <c r="J19" s="30">
        <f>SUM(B19:I19)</f>
        <v>1</v>
      </c>
      <c r="K19" s="32">
        <f>J19/$J$28</f>
        <v>5.434782608695652E-3</v>
      </c>
      <c r="L19" s="33">
        <f t="shared" si="0"/>
        <v>0</v>
      </c>
      <c r="M19" s="33">
        <f t="shared" si="1"/>
        <v>2.1739130434782608E-2</v>
      </c>
      <c r="N19" s="34"/>
    </row>
    <row r="20" spans="1:14">
      <c r="A20" s="24" t="s">
        <v>4</v>
      </c>
      <c r="B20" s="30"/>
      <c r="C20" s="30"/>
      <c r="D20" s="30">
        <v>1</v>
      </c>
      <c r="E20" s="30"/>
      <c r="F20" s="30"/>
      <c r="G20" s="30"/>
      <c r="H20" s="30"/>
      <c r="I20" s="30"/>
      <c r="J20" s="30">
        <f>SUM(B20:I20)</f>
        <v>1</v>
      </c>
      <c r="K20" s="33">
        <f>J20/$J$28</f>
        <v>5.434782608695652E-3</v>
      </c>
      <c r="L20" s="33">
        <f t="shared" si="0"/>
        <v>0</v>
      </c>
      <c r="M20" s="33">
        <f t="shared" si="1"/>
        <v>0</v>
      </c>
      <c r="N20" s="30"/>
    </row>
    <row r="21" spans="1:14">
      <c r="A21" s="22" t="s">
        <v>36</v>
      </c>
      <c r="B21" s="30"/>
      <c r="C21" s="30"/>
      <c r="D21" s="30"/>
      <c r="E21" s="30"/>
      <c r="F21" s="30"/>
      <c r="G21" s="30">
        <v>1</v>
      </c>
      <c r="H21" s="30"/>
      <c r="I21" s="30"/>
      <c r="J21" s="30">
        <f>SUM(B21:I21)</f>
        <v>1</v>
      </c>
      <c r="K21" s="32">
        <f>J21/$J$28</f>
        <v>5.434782608695652E-3</v>
      </c>
      <c r="L21" s="33">
        <f t="shared" si="0"/>
        <v>0</v>
      </c>
      <c r="M21" s="33">
        <f t="shared" si="1"/>
        <v>0</v>
      </c>
      <c r="N21" s="34"/>
    </row>
    <row r="22" spans="1:14">
      <c r="A22" s="27" t="s">
        <v>70</v>
      </c>
      <c r="B22" s="30"/>
      <c r="C22" s="30"/>
      <c r="D22" s="30"/>
      <c r="E22" s="30"/>
      <c r="F22" s="30"/>
      <c r="G22" s="30"/>
      <c r="H22" s="30"/>
      <c r="I22" s="30">
        <v>1</v>
      </c>
      <c r="J22" s="30">
        <f>SUM(B22:I22)</f>
        <v>1</v>
      </c>
      <c r="K22" s="33">
        <f>J22/$J$28</f>
        <v>5.434782608695652E-3</v>
      </c>
      <c r="L22" s="33">
        <f t="shared" si="0"/>
        <v>0</v>
      </c>
      <c r="M22" s="33">
        <f t="shared" si="1"/>
        <v>0</v>
      </c>
      <c r="N22" s="30"/>
    </row>
    <row r="23" spans="1:14">
      <c r="A23" s="26" t="s">
        <v>47</v>
      </c>
      <c r="B23" s="30">
        <v>1</v>
      </c>
      <c r="C23" s="30"/>
      <c r="D23" s="30"/>
      <c r="E23" s="30"/>
      <c r="F23" s="30"/>
      <c r="G23" s="30"/>
      <c r="H23" s="30"/>
      <c r="I23" s="30"/>
      <c r="J23" s="30">
        <f>SUM(B23:I23)</f>
        <v>1</v>
      </c>
      <c r="K23" s="32">
        <f>J23/$J$28</f>
        <v>5.434782608695652E-3</v>
      </c>
      <c r="L23" s="33">
        <f t="shared" si="0"/>
        <v>4.3478260869565216E-2</v>
      </c>
      <c r="M23" s="33">
        <f t="shared" si="1"/>
        <v>2.1739130434782608E-2</v>
      </c>
      <c r="N23" s="34"/>
    </row>
    <row r="24" spans="1:14">
      <c r="A24" s="38" t="s">
        <v>41</v>
      </c>
      <c r="B24" s="30"/>
      <c r="C24" s="30"/>
      <c r="D24" s="30"/>
      <c r="E24" s="30"/>
      <c r="F24" s="30"/>
      <c r="G24" s="30"/>
      <c r="H24" s="30">
        <v>1</v>
      </c>
      <c r="I24" s="30"/>
      <c r="J24" s="30">
        <f>SUM(B24:I24)</f>
        <v>1</v>
      </c>
      <c r="K24" s="33">
        <f>J24/$J$28</f>
        <v>5.434782608695652E-3</v>
      </c>
      <c r="L24" s="33">
        <f t="shared" si="0"/>
        <v>0</v>
      </c>
      <c r="M24" s="33">
        <f t="shared" si="1"/>
        <v>0</v>
      </c>
      <c r="N24" s="30" t="s">
        <v>106</v>
      </c>
    </row>
    <row r="25" spans="1:14">
      <c r="A25" s="26" t="s">
        <v>6</v>
      </c>
      <c r="B25" s="30"/>
      <c r="C25" s="30"/>
      <c r="D25" s="30"/>
      <c r="E25" s="30"/>
      <c r="F25" s="30"/>
      <c r="G25" s="30">
        <v>1</v>
      </c>
      <c r="H25" s="30"/>
      <c r="I25" s="30"/>
      <c r="J25" s="30">
        <f>SUM(B25:I25)</f>
        <v>1</v>
      </c>
      <c r="K25" s="33">
        <f>J25/$J$28</f>
        <v>5.434782608695652E-3</v>
      </c>
      <c r="L25" s="33">
        <f t="shared" si="0"/>
        <v>0</v>
      </c>
      <c r="M25" s="33">
        <f t="shared" si="1"/>
        <v>0</v>
      </c>
      <c r="N25" s="30"/>
    </row>
    <row r="26" spans="1:14">
      <c r="A26" s="25"/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7"/>
      <c r="M26" s="37"/>
      <c r="N26" s="36"/>
    </row>
    <row r="27" spans="1:14">
      <c r="A27" s="7"/>
      <c r="B27" s="6"/>
      <c r="C27" s="6"/>
      <c r="D27" s="6"/>
      <c r="E27" s="6"/>
      <c r="F27" s="6"/>
      <c r="G27" s="6"/>
      <c r="H27" s="6"/>
      <c r="I27" s="6"/>
      <c r="J27" s="4"/>
      <c r="K27" s="19"/>
      <c r="L27" s="19"/>
      <c r="M27" s="19"/>
      <c r="N27" s="6"/>
    </row>
    <row r="28" spans="1:14">
      <c r="A28" s="35" t="s">
        <v>123</v>
      </c>
      <c r="B28" s="35"/>
      <c r="C28" s="35"/>
      <c r="D28" s="35"/>
      <c r="E28" s="35"/>
      <c r="F28" s="35"/>
      <c r="G28" s="35"/>
      <c r="H28" s="35"/>
      <c r="I28" s="35"/>
      <c r="J28" s="20">
        <f>SUM(J2:J25)</f>
        <v>184</v>
      </c>
      <c r="K28" s="8"/>
      <c r="L28" s="8"/>
      <c r="M28" s="8"/>
    </row>
    <row r="29" spans="1:14">
      <c r="A29" s="29" t="s">
        <v>81</v>
      </c>
      <c r="B29" s="29" t="s">
        <v>97</v>
      </c>
      <c r="C29" s="29" t="s">
        <v>98</v>
      </c>
      <c r="D29" s="29" t="s">
        <v>99</v>
      </c>
      <c r="E29" s="29" t="s">
        <v>100</v>
      </c>
      <c r="F29" s="29" t="s">
        <v>101</v>
      </c>
      <c r="G29" s="29" t="s">
        <v>102</v>
      </c>
      <c r="H29" s="29" t="s">
        <v>103</v>
      </c>
      <c r="I29" s="29" t="s">
        <v>104</v>
      </c>
    </row>
    <row r="30" spans="1:14">
      <c r="A30" s="9" t="s">
        <v>90</v>
      </c>
      <c r="B30" s="30"/>
      <c r="C30" s="30"/>
      <c r="D30" s="30"/>
      <c r="E30" s="30"/>
      <c r="F30" s="30"/>
      <c r="G30" s="30">
        <v>1</v>
      </c>
      <c r="H30" s="30"/>
      <c r="I30" s="30"/>
    </row>
    <row r="31" spans="1:14">
      <c r="A31" s="9" t="s">
        <v>95</v>
      </c>
      <c r="B31" s="30"/>
      <c r="C31" s="30"/>
      <c r="D31" s="30"/>
      <c r="E31" s="30"/>
      <c r="F31" s="30"/>
      <c r="G31" s="30"/>
      <c r="H31" s="30">
        <v>1</v>
      </c>
      <c r="I31" s="30"/>
    </row>
    <row r="32" spans="1:14" ht="24.75">
      <c r="A32" s="9" t="s">
        <v>91</v>
      </c>
      <c r="B32" s="30"/>
      <c r="C32" s="30"/>
      <c r="D32" s="30">
        <v>1</v>
      </c>
      <c r="E32" s="30"/>
      <c r="F32" s="30"/>
      <c r="G32" s="30"/>
      <c r="H32" s="30"/>
      <c r="I32" s="30"/>
    </row>
    <row r="33" spans="1:13" ht="24.75">
      <c r="A33" s="9" t="s">
        <v>15</v>
      </c>
      <c r="B33" s="30"/>
      <c r="C33" s="30">
        <v>1</v>
      </c>
      <c r="D33" s="30">
        <v>1</v>
      </c>
      <c r="E33" s="30">
        <v>1</v>
      </c>
      <c r="F33" s="30"/>
      <c r="G33" s="30"/>
      <c r="H33" s="30">
        <v>1</v>
      </c>
      <c r="I33" s="30">
        <v>1</v>
      </c>
      <c r="J33" s="3"/>
      <c r="K33" s="3"/>
      <c r="L33" s="3"/>
      <c r="M33" s="3"/>
    </row>
    <row r="34" spans="1:13">
      <c r="A34" s="9" t="s">
        <v>20</v>
      </c>
      <c r="B34" s="30"/>
      <c r="C34" s="30">
        <v>1</v>
      </c>
      <c r="D34" s="30"/>
      <c r="E34" s="30">
        <v>2</v>
      </c>
      <c r="F34" s="30">
        <v>1</v>
      </c>
      <c r="G34" s="30"/>
      <c r="H34" s="30">
        <v>1</v>
      </c>
      <c r="I34" s="30">
        <v>1</v>
      </c>
      <c r="J34" s="3"/>
      <c r="K34" s="3"/>
      <c r="L34" s="3"/>
      <c r="M34" s="3"/>
    </row>
    <row r="35" spans="1:13" ht="24.75">
      <c r="A35" s="9" t="s">
        <v>12</v>
      </c>
      <c r="B35" s="30"/>
      <c r="C35" s="30"/>
      <c r="D35" s="30">
        <v>1</v>
      </c>
      <c r="E35" s="30"/>
      <c r="F35" s="30"/>
      <c r="G35" s="30"/>
      <c r="H35" s="30"/>
      <c r="I35" s="30"/>
      <c r="J35" s="3"/>
      <c r="K35" s="3"/>
      <c r="L35" s="3"/>
      <c r="M35" s="3"/>
    </row>
    <row r="36" spans="1:13">
      <c r="A36" s="9" t="s">
        <v>72</v>
      </c>
      <c r="B36" s="30"/>
      <c r="C36" s="30"/>
      <c r="D36" s="30">
        <v>1</v>
      </c>
      <c r="E36" s="30">
        <v>2</v>
      </c>
      <c r="F36" s="30">
        <v>1</v>
      </c>
      <c r="G36" s="30"/>
      <c r="H36" s="30"/>
      <c r="I36" s="30"/>
    </row>
    <row r="37" spans="1:13">
      <c r="A37" s="9" t="s">
        <v>31</v>
      </c>
      <c r="B37" s="30"/>
      <c r="C37" s="30">
        <v>3</v>
      </c>
      <c r="D37" s="30">
        <v>2</v>
      </c>
      <c r="E37" s="30">
        <v>4</v>
      </c>
      <c r="F37" s="30">
        <v>3</v>
      </c>
      <c r="G37" s="30"/>
      <c r="H37" s="30"/>
      <c r="I37" s="30">
        <v>3</v>
      </c>
      <c r="J37" s="3"/>
      <c r="K37" s="3"/>
      <c r="L37" s="3"/>
      <c r="M37" s="3"/>
    </row>
    <row r="38" spans="1:13">
      <c r="A38" s="9" t="s">
        <v>30</v>
      </c>
      <c r="B38" s="30"/>
      <c r="C38" s="30"/>
      <c r="D38" s="30"/>
      <c r="E38" s="30"/>
      <c r="F38" s="30"/>
      <c r="G38" s="30"/>
      <c r="H38" s="30">
        <v>1</v>
      </c>
      <c r="I38" s="30"/>
      <c r="J38" s="3"/>
      <c r="K38" s="3"/>
      <c r="L38" s="3"/>
      <c r="M38" s="3"/>
    </row>
    <row r="39" spans="1:13">
      <c r="A39" s="9" t="s">
        <v>22</v>
      </c>
      <c r="B39" s="30">
        <v>4</v>
      </c>
      <c r="C39" s="30">
        <v>1</v>
      </c>
      <c r="D39" s="30">
        <v>1</v>
      </c>
      <c r="E39" s="30">
        <v>1</v>
      </c>
      <c r="F39" s="30">
        <v>1</v>
      </c>
      <c r="G39" s="30"/>
      <c r="H39" s="30">
        <v>1</v>
      </c>
      <c r="I39" s="30"/>
      <c r="J39" s="3"/>
      <c r="K39" s="3"/>
      <c r="L39" s="3"/>
      <c r="M39" s="3"/>
    </row>
    <row r="40" spans="1:13">
      <c r="A40" s="9" t="s">
        <v>23</v>
      </c>
      <c r="B40" s="30"/>
      <c r="C40" s="30">
        <v>1</v>
      </c>
      <c r="D40" s="30">
        <v>1</v>
      </c>
      <c r="E40" s="30">
        <v>2</v>
      </c>
      <c r="F40" s="30"/>
      <c r="G40" s="30">
        <v>1</v>
      </c>
      <c r="H40" s="30"/>
      <c r="I40" s="30"/>
      <c r="J40" s="3"/>
      <c r="K40" s="3"/>
      <c r="L40" s="3"/>
      <c r="M40" s="3"/>
    </row>
    <row r="41" spans="1:13">
      <c r="A41" s="9" t="s">
        <v>7</v>
      </c>
      <c r="B41" s="30">
        <v>3</v>
      </c>
      <c r="C41" s="30"/>
      <c r="D41" s="30">
        <v>4</v>
      </c>
      <c r="E41" s="30">
        <v>3</v>
      </c>
      <c r="F41" s="30">
        <v>5</v>
      </c>
      <c r="G41" s="30">
        <v>3</v>
      </c>
      <c r="H41" s="30">
        <v>4</v>
      </c>
      <c r="I41" s="30">
        <v>6</v>
      </c>
      <c r="J41" s="3"/>
      <c r="K41" s="3"/>
      <c r="L41" s="3"/>
      <c r="M41" s="3"/>
    </row>
    <row r="42" spans="1:13" ht="24.75">
      <c r="A42" s="9" t="s">
        <v>62</v>
      </c>
      <c r="B42" s="30">
        <v>2</v>
      </c>
      <c r="C42" s="30"/>
      <c r="D42" s="30"/>
      <c r="E42" s="30"/>
      <c r="F42" s="30"/>
      <c r="G42" s="30"/>
      <c r="H42" s="30"/>
      <c r="I42" s="30"/>
      <c r="J42" s="3"/>
      <c r="K42" s="3"/>
      <c r="L42" s="3"/>
      <c r="M42" s="3"/>
    </row>
    <row r="43" spans="1:13" ht="24.75">
      <c r="A43" s="9" t="s">
        <v>59</v>
      </c>
      <c r="B43" s="30">
        <v>1</v>
      </c>
      <c r="C43" s="30"/>
      <c r="D43" s="30"/>
      <c r="E43" s="30"/>
      <c r="F43" s="30"/>
      <c r="G43" s="30"/>
      <c r="H43" s="30"/>
      <c r="I43" s="30">
        <v>1</v>
      </c>
      <c r="J43" s="3"/>
      <c r="K43" s="3"/>
      <c r="L43" s="3"/>
      <c r="M43" s="3"/>
    </row>
    <row r="44" spans="1:13" ht="36.75">
      <c r="A44" s="9" t="s">
        <v>53</v>
      </c>
      <c r="B44" s="30"/>
      <c r="C44" s="30"/>
      <c r="D44" s="30">
        <v>1</v>
      </c>
      <c r="E44" s="30"/>
      <c r="F44" s="30"/>
      <c r="G44" s="30">
        <v>1</v>
      </c>
      <c r="H44" s="30">
        <v>1</v>
      </c>
      <c r="I44" s="30"/>
      <c r="J44" s="3"/>
      <c r="K44" s="3"/>
      <c r="L44" s="3"/>
      <c r="M44" s="3"/>
    </row>
    <row r="45" spans="1:13">
      <c r="A45" s="9" t="s">
        <v>34</v>
      </c>
      <c r="B45" s="30"/>
      <c r="C45" s="30"/>
      <c r="D45" s="30">
        <v>1</v>
      </c>
      <c r="E45" s="30">
        <v>1</v>
      </c>
      <c r="F45" s="30">
        <v>1</v>
      </c>
      <c r="G45" s="30"/>
      <c r="H45" s="30"/>
      <c r="I45" s="30">
        <v>1</v>
      </c>
      <c r="J45" s="3"/>
      <c r="K45" s="3"/>
      <c r="L45" s="3"/>
      <c r="M45" s="3"/>
    </row>
    <row r="46" spans="1:13">
      <c r="A46" s="9" t="s">
        <v>13</v>
      </c>
      <c r="B46" s="30">
        <v>3</v>
      </c>
      <c r="C46" s="30">
        <v>1</v>
      </c>
      <c r="D46" s="30"/>
      <c r="E46" s="30">
        <v>1</v>
      </c>
      <c r="F46" s="30">
        <v>2</v>
      </c>
      <c r="G46" s="30">
        <v>2</v>
      </c>
      <c r="H46" s="30"/>
      <c r="I46" s="30">
        <v>1</v>
      </c>
      <c r="J46" s="3"/>
      <c r="K46" s="3"/>
      <c r="L46" s="3"/>
      <c r="M46" s="3"/>
    </row>
    <row r="47" spans="1:13">
      <c r="A47" s="9" t="s">
        <v>77</v>
      </c>
      <c r="B47" s="30"/>
      <c r="C47" s="30"/>
      <c r="D47" s="30"/>
      <c r="E47" s="30"/>
      <c r="F47" s="30">
        <v>1</v>
      </c>
      <c r="G47" s="30">
        <v>1</v>
      </c>
      <c r="H47" s="30">
        <v>1</v>
      </c>
      <c r="I47" s="30"/>
      <c r="J47" s="3"/>
      <c r="K47" s="3"/>
      <c r="L47" s="3"/>
      <c r="M47" s="3"/>
    </row>
    <row r="48" spans="1:13">
      <c r="A48" s="9" t="s">
        <v>40</v>
      </c>
      <c r="B48" s="30">
        <v>1</v>
      </c>
      <c r="C48" s="30"/>
      <c r="D48" s="30"/>
      <c r="E48" s="30">
        <v>1</v>
      </c>
      <c r="F48" s="30"/>
      <c r="G48" s="30"/>
      <c r="H48" s="30">
        <v>1</v>
      </c>
      <c r="I48" s="30"/>
      <c r="J48" s="3"/>
      <c r="K48" s="3"/>
      <c r="L48" s="3"/>
      <c r="M48" s="3"/>
    </row>
    <row r="49" spans="1:13">
      <c r="A49" s="9" t="s">
        <v>14</v>
      </c>
      <c r="B49" s="30">
        <v>1</v>
      </c>
      <c r="C49" s="30"/>
      <c r="D49" s="30"/>
      <c r="E49" s="30"/>
      <c r="F49" s="30">
        <v>1</v>
      </c>
      <c r="G49" s="30"/>
      <c r="H49" s="30"/>
      <c r="I49" s="30">
        <v>1</v>
      </c>
      <c r="J49" s="3"/>
      <c r="K49" s="3"/>
      <c r="L49" s="3"/>
      <c r="M49" s="3"/>
    </row>
    <row r="50" spans="1:13" ht="24.75">
      <c r="A50" s="9" t="s">
        <v>33</v>
      </c>
      <c r="B50" s="30">
        <v>1</v>
      </c>
      <c r="C50" s="30"/>
      <c r="D50" s="30"/>
      <c r="E50" s="30">
        <v>1</v>
      </c>
      <c r="F50" s="30">
        <v>1</v>
      </c>
      <c r="G50" s="30"/>
      <c r="H50" s="30"/>
      <c r="I50" s="30"/>
      <c r="J50" s="3"/>
      <c r="K50" s="3"/>
      <c r="L50" s="3"/>
      <c r="M50" s="3"/>
    </row>
    <row r="51" spans="1:13">
      <c r="A51" s="9" t="s">
        <v>5</v>
      </c>
      <c r="B51" s="30"/>
      <c r="C51" s="30">
        <v>3</v>
      </c>
      <c r="D51" s="30">
        <v>3</v>
      </c>
      <c r="E51" s="30"/>
      <c r="F51" s="30">
        <v>1</v>
      </c>
      <c r="G51" s="30">
        <v>2</v>
      </c>
      <c r="H51" s="30">
        <v>2</v>
      </c>
      <c r="I51" s="30">
        <v>1</v>
      </c>
      <c r="J51" s="3"/>
      <c r="K51" s="3"/>
      <c r="L51" s="3"/>
      <c r="M51" s="3"/>
    </row>
    <row r="52" spans="1:13">
      <c r="A52" s="9" t="s">
        <v>9</v>
      </c>
      <c r="B52" s="30"/>
      <c r="C52" s="30">
        <v>1</v>
      </c>
      <c r="D52" s="30"/>
      <c r="E52" s="30"/>
      <c r="F52" s="30"/>
      <c r="G52" s="30"/>
      <c r="H52" s="30">
        <v>1</v>
      </c>
      <c r="I52" s="30"/>
      <c r="J52" s="3"/>
      <c r="K52" s="3"/>
      <c r="L52" s="3"/>
      <c r="M52" s="3"/>
    </row>
    <row r="53" spans="1:13" ht="24.75">
      <c r="A53" s="9" t="s">
        <v>11</v>
      </c>
      <c r="B53" s="30"/>
      <c r="C53" s="30">
        <v>1</v>
      </c>
      <c r="D53" s="30"/>
      <c r="E53" s="30"/>
      <c r="F53" s="30"/>
      <c r="G53" s="30">
        <v>1</v>
      </c>
      <c r="H53" s="30">
        <v>2</v>
      </c>
      <c r="I53" s="30"/>
      <c r="J53" s="3"/>
      <c r="K53" s="3"/>
      <c r="L53" s="3"/>
      <c r="M53" s="3"/>
    </row>
    <row r="54" spans="1:13" ht="24.75">
      <c r="A54" s="9" t="s">
        <v>29</v>
      </c>
      <c r="B54" s="30"/>
      <c r="C54" s="30">
        <v>1</v>
      </c>
      <c r="D54" s="30"/>
      <c r="E54" s="30">
        <v>2</v>
      </c>
      <c r="F54" s="30">
        <v>1</v>
      </c>
      <c r="G54" s="30">
        <v>1</v>
      </c>
      <c r="H54" s="30"/>
      <c r="I54" s="30"/>
      <c r="J54" s="3"/>
      <c r="K54" s="3"/>
      <c r="L54" s="3"/>
      <c r="M54" s="3"/>
    </row>
    <row r="55" spans="1:13">
      <c r="A55" s="9" t="s">
        <v>44</v>
      </c>
      <c r="B55" s="30"/>
      <c r="C55" s="30"/>
      <c r="D55" s="30"/>
      <c r="E55" s="30"/>
      <c r="F55" s="30">
        <v>1</v>
      </c>
      <c r="G55" s="30">
        <v>1</v>
      </c>
      <c r="H55" s="30"/>
      <c r="I55" s="30">
        <v>1</v>
      </c>
      <c r="J55" s="3"/>
      <c r="K55" s="3"/>
      <c r="L55" s="3"/>
      <c r="M55" s="3"/>
    </row>
    <row r="56" spans="1:13" ht="24.75">
      <c r="A56" s="9" t="s">
        <v>39</v>
      </c>
      <c r="B56" s="30"/>
      <c r="C56" s="30">
        <v>1</v>
      </c>
      <c r="D56" s="30"/>
      <c r="E56" s="30"/>
      <c r="F56" s="30"/>
      <c r="G56" s="30">
        <v>1</v>
      </c>
      <c r="H56" s="30"/>
      <c r="I56" s="30">
        <v>1</v>
      </c>
      <c r="J56" s="3"/>
      <c r="K56" s="3"/>
      <c r="L56" s="3"/>
      <c r="M56" s="3"/>
    </row>
    <row r="57" spans="1:13">
      <c r="A57" s="9" t="s">
        <v>19</v>
      </c>
      <c r="B57" s="30">
        <v>1</v>
      </c>
      <c r="C57" s="30"/>
      <c r="D57" s="30"/>
      <c r="E57" s="30"/>
      <c r="F57" s="30">
        <v>1</v>
      </c>
      <c r="G57" s="30">
        <v>1</v>
      </c>
      <c r="H57" s="30">
        <v>2</v>
      </c>
      <c r="I57" s="30">
        <v>1</v>
      </c>
    </row>
    <row r="58" spans="1:13">
      <c r="A58" s="9" t="s">
        <v>24</v>
      </c>
      <c r="B58" s="30"/>
      <c r="C58" s="30"/>
      <c r="D58" s="30"/>
      <c r="E58" s="30"/>
      <c r="F58" s="30"/>
      <c r="G58" s="30"/>
      <c r="H58" s="30"/>
      <c r="I58" s="30">
        <v>1</v>
      </c>
    </row>
    <row r="59" spans="1:13" ht="24.75">
      <c r="A59" s="9" t="s">
        <v>92</v>
      </c>
      <c r="B59" s="30"/>
      <c r="C59" s="30"/>
      <c r="D59" s="30">
        <v>1</v>
      </c>
      <c r="E59" s="30"/>
      <c r="F59" s="30">
        <v>1</v>
      </c>
      <c r="G59" s="30">
        <v>1</v>
      </c>
      <c r="H59" s="30"/>
      <c r="I59" s="30"/>
    </row>
    <row r="60" spans="1:13">
      <c r="A60" s="3"/>
    </row>
  </sheetData>
  <autoFilter ref="A1:N25">
    <filterColumn colId="11"/>
    <filterColumn colId="12"/>
    <sortState ref="A2:L25">
      <sortCondition descending="1" ref="J1"/>
    </sortState>
  </autoFilter>
  <mergeCells count="1">
    <mergeCell ref="A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</vt:lpstr>
      <vt:lpstr>Q4 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Elias</dc:creator>
  <cp:lastModifiedBy>M. Elias</cp:lastModifiedBy>
  <cp:lastPrinted>2011-01-03T16:44:13Z</cp:lastPrinted>
  <dcterms:created xsi:type="dcterms:W3CDTF">2011-01-03T14:45:32Z</dcterms:created>
  <dcterms:modified xsi:type="dcterms:W3CDTF">2011-01-04T00:17:01Z</dcterms:modified>
</cp:coreProperties>
</file>